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<sst xmlns="http://schemas.openxmlformats.org/spreadsheetml/2006/main" count="73" uniqueCount="56">
  <si>
    <t>Nr.</t>
  </si>
  <si>
    <t>TOTAL 0911.00199</t>
  </si>
  <si>
    <t>TOTAL 0912.00200</t>
  </si>
  <si>
    <t>TOTAL 0921.00201</t>
  </si>
  <si>
    <t>TOTAL 0922.00203</t>
  </si>
  <si>
    <t>TOTAL 0950</t>
  </si>
  <si>
    <t>TOTAL 0960</t>
  </si>
  <si>
    <t>buc</t>
  </si>
  <si>
    <t>ANEXA</t>
  </si>
  <si>
    <t>Denumirea instituția</t>
  </si>
  <si>
    <t>suma</t>
  </si>
  <si>
    <t xml:space="preserve">Grădiniţa nr.30        </t>
  </si>
  <si>
    <t xml:space="preserve">Grădiniţa nr.32                       </t>
  </si>
  <si>
    <t xml:space="preserve">Grădiniţa nr.67            </t>
  </si>
  <si>
    <t xml:space="preserve">Grădiniţa nr.128        </t>
  </si>
  <si>
    <t xml:space="preserve">Grădiniţa nr.130        </t>
  </si>
  <si>
    <t xml:space="preserve">Grădiniţa nr.135         </t>
  </si>
  <si>
    <t xml:space="preserve">Grădiniţa nr.138       </t>
  </si>
  <si>
    <t xml:space="preserve">Grădiniţa nr.149         </t>
  </si>
  <si>
    <t xml:space="preserve">Grădiniţa nr.177         </t>
  </si>
  <si>
    <t xml:space="preserve">Grădiniţa nr.179         </t>
  </si>
  <si>
    <t xml:space="preserve">Grădiniţa nr.184         </t>
  </si>
  <si>
    <t xml:space="preserve">Grădiniţa nr.188        </t>
  </si>
  <si>
    <t xml:space="preserve">Grădiniţa nr.197        </t>
  </si>
  <si>
    <t xml:space="preserve">Grădiniţa nr.211        </t>
  </si>
  <si>
    <t xml:space="preserve">Grădiniţa nr.212         </t>
  </si>
  <si>
    <t xml:space="preserve">Grădiniţa nr.225        </t>
  </si>
  <si>
    <t xml:space="preserve">Şcoala primară nr.82    </t>
  </si>
  <si>
    <t xml:space="preserve">Şcoala primară nr.83    </t>
  </si>
  <si>
    <t xml:space="preserve">Şcoala primară nr.95  </t>
  </si>
  <si>
    <t xml:space="preserve">Gimnazia nr.35       </t>
  </si>
  <si>
    <t xml:space="preserve">Liceul "Dacia"           </t>
  </si>
  <si>
    <t xml:space="preserve">Liceul "P.Zadnipru"  </t>
  </si>
  <si>
    <t>Casa de creaţie 00209</t>
  </si>
  <si>
    <t>În total:2019</t>
  </si>
  <si>
    <t>buc.</t>
  </si>
  <si>
    <t>Hirtie igienica-2,61 lei</t>
  </si>
  <si>
    <t>Servetele de hirtie-3,51 lei</t>
  </si>
  <si>
    <t>Contr.nr.44 din 26.05.20</t>
  </si>
  <si>
    <t>Gradinita nr.155</t>
  </si>
  <si>
    <t>Maturi de malai-24 lei</t>
  </si>
  <si>
    <t>Maturi de ograda-42 lei</t>
  </si>
  <si>
    <t>Soverang SRL</t>
  </si>
  <si>
    <t>Contr.nr.48 din 27.05.2020</t>
  </si>
  <si>
    <t>Saci memajeri-17,04 lei</t>
  </si>
  <si>
    <t>Manusi de cauciuc-4,32 lei</t>
  </si>
  <si>
    <t>Manusi delucru-9,16 lei</t>
  </si>
  <si>
    <t>Engicons SRL</t>
  </si>
  <si>
    <t>Contr.nr.49 din 27.05.20</t>
  </si>
  <si>
    <t>MITRA-GRUP SA</t>
  </si>
  <si>
    <t xml:space="preserve">336110 Procurarea materialelor de uz gospodăresc și rechezite de birou </t>
  </si>
  <si>
    <t>Hirtie igienica-2,61 lei LIVRAT</t>
  </si>
  <si>
    <t>Servetele de hirtie-3,51 lei                  LIVRAT</t>
  </si>
  <si>
    <t>TOTAL LIVRAT</t>
  </si>
  <si>
    <r>
      <t>Grădiniţa nr.161</t>
    </r>
    <r>
      <rPr>
        <b/>
        <sz val="12"/>
        <color indexed="10"/>
        <rFont val="Times New Roman"/>
        <family val="1"/>
      </rPr>
      <t xml:space="preserve">       </t>
    </r>
    <r>
      <rPr>
        <b/>
        <sz val="12"/>
        <color indexed="8"/>
        <rFont val="Times New Roman"/>
        <family val="1"/>
      </rPr>
      <t xml:space="preserve"> </t>
    </r>
  </si>
  <si>
    <r>
      <t>Contab.centralizată 00060</t>
    </r>
    <r>
      <rPr>
        <b/>
        <sz val="12"/>
        <color indexed="10"/>
        <rFont val="Times New Roman"/>
        <family val="2"/>
      </rPr>
      <t xml:space="preserve">     </t>
    </r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</si>
</sst>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0000"/>
    <numFmt numFmtId="165" formatCode="0.00;[Red]0.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2" fontId="6" fillId="0" borderId="0" xfId="53" applyNumberFormat="1">
      <alignment/>
      <protection/>
    </xf>
    <xf numFmtId="0" fontId="21" fillId="0" borderId="0" xfId="53" applyFont="1">
      <alignment/>
      <protection/>
    </xf>
    <xf numFmtId="0" fontId="6" fillId="0" borderId="0" xfId="53">
      <alignment/>
      <protection/>
    </xf>
    <xf numFmtId="2" fontId="21" fillId="0" borderId="0" xfId="53" applyNumberFormat="1" applyFont="1">
      <alignment/>
      <protection/>
    </xf>
    <xf numFmtId="0" fontId="22" fillId="0" borderId="10" xfId="53" applyFont="1" applyBorder="1">
      <alignment/>
      <protection/>
    </xf>
    <xf numFmtId="0" fontId="22" fillId="0" borderId="11" xfId="53" applyFont="1" applyBorder="1">
      <alignment/>
      <protection/>
    </xf>
    <xf numFmtId="2" fontId="6" fillId="0" borderId="12" xfId="53" applyNumberFormat="1" applyBorder="1">
      <alignment/>
      <protection/>
    </xf>
    <xf numFmtId="2" fontId="6" fillId="0" borderId="13" xfId="53" applyNumberFormat="1" applyBorder="1">
      <alignment/>
      <protection/>
    </xf>
    <xf numFmtId="2" fontId="6" fillId="0" borderId="14" xfId="53" applyNumberFormat="1" applyBorder="1">
      <alignment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6" fillId="0" borderId="12" xfId="53" applyBorder="1">
      <alignment/>
      <protection/>
    </xf>
    <xf numFmtId="0" fontId="22" fillId="0" borderId="16" xfId="53" applyFont="1" applyBorder="1" applyAlignment="1">
      <alignment horizontal="center" vertical="center" wrapText="1"/>
      <protection/>
    </xf>
    <xf numFmtId="2" fontId="6" fillId="0" borderId="16" xfId="53" applyNumberFormat="1" applyBorder="1">
      <alignment/>
      <protection/>
    </xf>
    <xf numFmtId="0" fontId="6" fillId="0" borderId="13" xfId="53" applyBorder="1">
      <alignment/>
      <protection/>
    </xf>
    <xf numFmtId="2" fontId="6" fillId="24" borderId="13" xfId="53" applyNumberFormat="1" applyFill="1" applyBorder="1">
      <alignment/>
      <protection/>
    </xf>
    <xf numFmtId="2" fontId="6" fillId="24" borderId="14" xfId="53" applyNumberFormat="1" applyFill="1" applyBorder="1">
      <alignment/>
      <protection/>
    </xf>
    <xf numFmtId="2" fontId="6" fillId="24" borderId="12" xfId="53" applyNumberFormat="1" applyFill="1" applyBorder="1">
      <alignment/>
      <protection/>
    </xf>
    <xf numFmtId="2" fontId="6" fillId="24" borderId="16" xfId="53" applyNumberFormat="1" applyFill="1" applyBorder="1">
      <alignment/>
      <protection/>
    </xf>
    <xf numFmtId="0" fontId="6" fillId="24" borderId="12" xfId="53" applyFill="1" applyBorder="1">
      <alignment/>
      <protection/>
    </xf>
    <xf numFmtId="0" fontId="6" fillId="24" borderId="13" xfId="53" applyFill="1" applyBorder="1">
      <alignment/>
      <protection/>
    </xf>
    <xf numFmtId="2" fontId="6" fillId="24" borderId="17" xfId="53" applyNumberFormat="1" applyFill="1" applyBorder="1">
      <alignment/>
      <protection/>
    </xf>
    <xf numFmtId="2" fontId="6" fillId="24" borderId="18" xfId="53" applyNumberFormat="1" applyFill="1" applyBorder="1">
      <alignment/>
      <protection/>
    </xf>
    <xf numFmtId="0" fontId="6" fillId="24" borderId="17" xfId="53" applyFill="1" applyBorder="1">
      <alignment/>
      <protection/>
    </xf>
    <xf numFmtId="0" fontId="6" fillId="24" borderId="18" xfId="53" applyFill="1" applyBorder="1">
      <alignment/>
      <protection/>
    </xf>
    <xf numFmtId="2" fontId="6" fillId="24" borderId="19" xfId="53" applyNumberFormat="1" applyFill="1" applyBorder="1">
      <alignment/>
      <protection/>
    </xf>
    <xf numFmtId="2" fontId="6" fillId="24" borderId="20" xfId="53" applyNumberFormat="1" applyFill="1" applyBorder="1">
      <alignment/>
      <protection/>
    </xf>
    <xf numFmtId="2" fontId="6" fillId="24" borderId="21" xfId="53" applyNumberFormat="1" applyFill="1" applyBorder="1">
      <alignment/>
      <protection/>
    </xf>
    <xf numFmtId="0" fontId="6" fillId="24" borderId="19" xfId="53" applyFill="1" applyBorder="1">
      <alignment/>
      <protection/>
    </xf>
    <xf numFmtId="0" fontId="6" fillId="24" borderId="20" xfId="53" applyFill="1" applyBorder="1">
      <alignment/>
      <protection/>
    </xf>
    <xf numFmtId="0" fontId="23" fillId="0" borderId="0" xfId="52" applyFont="1" applyBorder="1" applyAlignment="1">
      <alignment/>
      <protection/>
    </xf>
    <xf numFmtId="0" fontId="23" fillId="0" borderId="0" xfId="52" applyFont="1" applyBorder="1">
      <alignment/>
      <protection/>
    </xf>
    <xf numFmtId="2" fontId="6" fillId="0" borderId="0" xfId="53" applyNumberFormat="1" applyBorder="1">
      <alignment/>
      <protection/>
    </xf>
    <xf numFmtId="0" fontId="21" fillId="0" borderId="0" xfId="53" applyFont="1" applyBorder="1">
      <alignment/>
      <protection/>
    </xf>
    <xf numFmtId="0" fontId="6" fillId="0" borderId="0" xfId="53" applyBorder="1">
      <alignment/>
      <protection/>
    </xf>
    <xf numFmtId="0" fontId="22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22" xfId="53" applyFont="1" applyBorder="1" applyAlignment="1">
      <alignment horizontal="center" vertical="center" wrapText="1"/>
      <protection/>
    </xf>
    <xf numFmtId="2" fontId="21" fillId="0" borderId="22" xfId="53" applyNumberFormat="1" applyFont="1" applyBorder="1">
      <alignment/>
      <protection/>
    </xf>
    <xf numFmtId="2" fontId="21" fillId="24" borderId="22" xfId="53" applyNumberFormat="1" applyFont="1" applyFill="1" applyBorder="1">
      <alignment/>
      <protection/>
    </xf>
    <xf numFmtId="2" fontId="21" fillId="24" borderId="23" xfId="53" applyNumberFormat="1" applyFont="1" applyFill="1" applyBorder="1">
      <alignment/>
      <protection/>
    </xf>
    <xf numFmtId="0" fontId="6" fillId="0" borderId="24" xfId="53" applyBorder="1" applyAlignment="1">
      <alignment horizontal="center" vertical="center" wrapText="1"/>
      <protection/>
    </xf>
    <xf numFmtId="0" fontId="6" fillId="0" borderId="25" xfId="53" applyBorder="1" applyAlignment="1">
      <alignment horizontal="center" vertical="center" wrapText="1"/>
      <protection/>
    </xf>
    <xf numFmtId="2" fontId="6" fillId="0" borderId="24" xfId="53" applyNumberFormat="1" applyBorder="1" applyAlignment="1">
      <alignment horizontal="center" vertical="center" wrapText="1"/>
      <protection/>
    </xf>
    <xf numFmtId="2" fontId="6" fillId="0" borderId="12" xfId="53" applyNumberFormat="1" applyBorder="1" applyAlignment="1">
      <alignment horizontal="center" vertical="center" wrapText="1"/>
      <protection/>
    </xf>
    <xf numFmtId="2" fontId="6" fillId="0" borderId="25" xfId="53" applyNumberFormat="1" applyBorder="1" applyAlignment="1">
      <alignment horizontal="center" vertical="center" wrapText="1"/>
      <protection/>
    </xf>
    <xf numFmtId="0" fontId="6" fillId="0" borderId="12" xfId="53" applyBorder="1" applyAlignment="1">
      <alignment horizontal="center" vertical="center" wrapText="1"/>
      <protection/>
    </xf>
    <xf numFmtId="2" fontId="24" fillId="0" borderId="0" xfId="52" applyNumberFormat="1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1" fillId="0" borderId="0" xfId="53" applyFont="1">
      <alignment/>
      <protection/>
    </xf>
    <xf numFmtId="2" fontId="21" fillId="0" borderId="0" xfId="53" applyNumberFormat="1" applyFont="1">
      <alignment/>
      <protection/>
    </xf>
    <xf numFmtId="2" fontId="20" fillId="0" borderId="0" xfId="53" applyNumberFormat="1" applyFont="1">
      <alignment/>
      <protection/>
    </xf>
    <xf numFmtId="0" fontId="24" fillId="0" borderId="26" xfId="52" applyFont="1" applyBorder="1" applyAlignment="1">
      <alignment vertical="center" wrapText="1"/>
      <protection/>
    </xf>
    <xf numFmtId="0" fontId="24" fillId="0" borderId="20" xfId="52" applyFont="1" applyBorder="1" applyAlignment="1">
      <alignment horizontal="center" vertical="center" wrapText="1"/>
      <protection/>
    </xf>
    <xf numFmtId="2" fontId="21" fillId="0" borderId="20" xfId="53" applyNumberFormat="1" applyFont="1" applyBorder="1" applyAlignment="1">
      <alignment horizontal="center" vertical="center" wrapText="1"/>
      <protection/>
    </xf>
    <xf numFmtId="2" fontId="21" fillId="0" borderId="27" xfId="53" applyNumberFormat="1" applyFont="1" applyBorder="1" applyAlignment="1">
      <alignment horizontal="center" vertical="center" wrapText="1"/>
      <protection/>
    </xf>
    <xf numFmtId="0" fontId="26" fillId="0" borderId="28" xfId="52" applyFont="1" applyBorder="1" applyAlignment="1">
      <alignment vertical="center" wrapText="1"/>
      <protection/>
    </xf>
    <xf numFmtId="0" fontId="26" fillId="0" borderId="28" xfId="52" applyFont="1" applyBorder="1" applyAlignment="1">
      <alignment horizontal="center" vertical="center" wrapText="1"/>
      <protection/>
    </xf>
    <xf numFmtId="2" fontId="20" fillId="0" borderId="28" xfId="53" applyNumberFormat="1" applyFont="1" applyBorder="1">
      <alignment/>
      <protection/>
    </xf>
    <xf numFmtId="2" fontId="20" fillId="0" borderId="28" xfId="53" applyNumberFormat="1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/>
      <protection/>
    </xf>
    <xf numFmtId="0" fontId="21" fillId="0" borderId="13" xfId="52" applyFont="1" applyFill="1" applyBorder="1" applyAlignment="1">
      <alignment horizontal="left" vertical="center" wrapText="1"/>
      <protection/>
    </xf>
    <xf numFmtId="2" fontId="20" fillId="0" borderId="13" xfId="53" applyNumberFormat="1" applyFont="1" applyBorder="1">
      <alignment/>
      <protection/>
    </xf>
    <xf numFmtId="0" fontId="24" fillId="0" borderId="13" xfId="52" applyFont="1" applyFill="1" applyBorder="1" applyAlignment="1">
      <alignment horizontal="left" vertical="center" wrapText="1"/>
      <protection/>
    </xf>
    <xf numFmtId="0" fontId="24" fillId="0" borderId="13" xfId="52" applyFont="1" applyBorder="1" applyAlignment="1">
      <alignment vertical="center"/>
      <protection/>
    </xf>
    <xf numFmtId="0" fontId="24" fillId="24" borderId="13" xfId="52" applyFont="1" applyFill="1" applyBorder="1" applyAlignment="1">
      <alignment/>
      <protection/>
    </xf>
    <xf numFmtId="0" fontId="21" fillId="24" borderId="13" xfId="52" applyFont="1" applyFill="1" applyBorder="1" applyAlignment="1">
      <alignment horizontal="left" vertical="center" wrapText="1"/>
      <protection/>
    </xf>
    <xf numFmtId="2" fontId="20" fillId="24" borderId="13" xfId="53" applyNumberFormat="1" applyFont="1" applyFill="1" applyBorder="1">
      <alignment/>
      <protection/>
    </xf>
    <xf numFmtId="2" fontId="24" fillId="25" borderId="13" xfId="52" applyNumberFormat="1" applyFont="1" applyFill="1" applyBorder="1" applyAlignment="1">
      <alignment horizontal="left" vertical="center" wrapText="1"/>
      <protection/>
    </xf>
    <xf numFmtId="2" fontId="21" fillId="24" borderId="13" xfId="53" applyNumberFormat="1" applyFont="1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A1">
      <selection activeCell="E36" sqref="E36:K37"/>
    </sheetView>
  </sheetViews>
  <sheetFormatPr defaultColWidth="9.00390625" defaultRowHeight="12.75"/>
  <cols>
    <col min="1" max="1" width="9.125" style="3" customWidth="1"/>
    <col min="2" max="2" width="24.625" style="3" customWidth="1"/>
    <col min="3" max="3" width="0" style="3" hidden="1" customWidth="1"/>
    <col min="4" max="4" width="10.75390625" style="3" hidden="1" customWidth="1"/>
    <col min="5" max="5" width="10.75390625" style="3" customWidth="1"/>
    <col min="6" max="6" width="13.125" style="3" customWidth="1"/>
    <col min="7" max="8" width="0" style="3" hidden="1" customWidth="1"/>
    <col min="9" max="9" width="9.125" style="3" customWidth="1"/>
    <col min="10" max="11" width="12.25390625" style="3" customWidth="1"/>
    <col min="12" max="12" width="16.875" style="3" hidden="1" customWidth="1"/>
    <col min="13" max="24" width="0" style="3" hidden="1" customWidth="1"/>
    <col min="25" max="25" width="0" style="0" hidden="1" customWidth="1"/>
  </cols>
  <sheetData>
    <row r="1" spans="1:23" ht="15">
      <c r="A1" s="47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S1" s="1"/>
      <c r="U1" s="1"/>
      <c r="W1" s="1"/>
    </row>
    <row r="2" spans="1:24" ht="16.5" thickBot="1">
      <c r="A2" s="49"/>
      <c r="B2" s="36"/>
      <c r="C2" s="50"/>
      <c r="D2" s="50"/>
      <c r="E2" s="50"/>
      <c r="F2" s="50"/>
      <c r="G2" s="51"/>
      <c r="H2" s="51"/>
      <c r="I2" s="51"/>
      <c r="J2" s="51"/>
      <c r="K2" s="51"/>
      <c r="L2" s="4" t="s">
        <v>8</v>
      </c>
      <c r="M2" s="1"/>
      <c r="N2" s="1"/>
      <c r="O2" s="1"/>
      <c r="P2" s="1"/>
      <c r="Q2" s="4" t="s">
        <v>8</v>
      </c>
      <c r="S2" s="1"/>
      <c r="U2" s="1"/>
      <c r="W2" s="1"/>
      <c r="X2" s="4" t="s">
        <v>8</v>
      </c>
    </row>
    <row r="3" spans="1:24" ht="48" customHeight="1" thickBot="1">
      <c r="A3" s="52" t="s">
        <v>0</v>
      </c>
      <c r="B3" s="53" t="s">
        <v>9</v>
      </c>
      <c r="C3" s="54" t="s">
        <v>36</v>
      </c>
      <c r="D3" s="54"/>
      <c r="E3" s="54" t="s">
        <v>51</v>
      </c>
      <c r="F3" s="54"/>
      <c r="G3" s="54" t="s">
        <v>37</v>
      </c>
      <c r="H3" s="54"/>
      <c r="I3" s="54" t="s">
        <v>52</v>
      </c>
      <c r="J3" s="54"/>
      <c r="K3" s="55" t="s">
        <v>49</v>
      </c>
      <c r="L3" s="50"/>
      <c r="M3" s="43" t="s">
        <v>40</v>
      </c>
      <c r="N3" s="44"/>
      <c r="O3" s="43" t="s">
        <v>41</v>
      </c>
      <c r="P3" s="45"/>
      <c r="Q3" s="5" t="s">
        <v>42</v>
      </c>
      <c r="R3" s="41" t="s">
        <v>44</v>
      </c>
      <c r="S3" s="46"/>
      <c r="T3" s="41" t="s">
        <v>45</v>
      </c>
      <c r="U3" s="46"/>
      <c r="V3" s="41" t="s">
        <v>46</v>
      </c>
      <c r="W3" s="42"/>
      <c r="X3" s="6" t="s">
        <v>47</v>
      </c>
    </row>
    <row r="4" spans="1:24" ht="57">
      <c r="A4" s="56"/>
      <c r="B4" s="57"/>
      <c r="C4" s="58" t="s">
        <v>35</v>
      </c>
      <c r="D4" s="58" t="s">
        <v>10</v>
      </c>
      <c r="E4" s="58" t="s">
        <v>35</v>
      </c>
      <c r="F4" s="58" t="s">
        <v>10</v>
      </c>
      <c r="G4" s="58" t="s">
        <v>7</v>
      </c>
      <c r="H4" s="58" t="s">
        <v>10</v>
      </c>
      <c r="I4" s="58" t="s">
        <v>7</v>
      </c>
      <c r="J4" s="58" t="s">
        <v>10</v>
      </c>
      <c r="K4" s="59" t="s">
        <v>53</v>
      </c>
      <c r="L4" s="37" t="s">
        <v>38</v>
      </c>
      <c r="M4" s="7" t="s">
        <v>7</v>
      </c>
      <c r="N4" s="8" t="s">
        <v>10</v>
      </c>
      <c r="O4" s="7" t="s">
        <v>7</v>
      </c>
      <c r="P4" s="9" t="s">
        <v>10</v>
      </c>
      <c r="Q4" s="10" t="s">
        <v>43</v>
      </c>
      <c r="R4" s="11" t="s">
        <v>7</v>
      </c>
      <c r="S4" s="8" t="s">
        <v>10</v>
      </c>
      <c r="T4" s="11" t="s">
        <v>7</v>
      </c>
      <c r="U4" s="8" t="s">
        <v>10</v>
      </c>
      <c r="V4" s="11" t="s">
        <v>7</v>
      </c>
      <c r="W4" s="9" t="s">
        <v>10</v>
      </c>
      <c r="X4" s="12" t="s">
        <v>48</v>
      </c>
    </row>
    <row r="5" spans="1:24" ht="15.75">
      <c r="A5" s="60">
        <v>1</v>
      </c>
      <c r="B5" s="61" t="s">
        <v>11</v>
      </c>
      <c r="C5" s="62">
        <v>3240</v>
      </c>
      <c r="D5" s="62">
        <v>8456.4</v>
      </c>
      <c r="E5" s="62">
        <f>C5/2</f>
        <v>1620</v>
      </c>
      <c r="F5" s="62">
        <f>E5*2.61</f>
        <v>4228.2</v>
      </c>
      <c r="G5" s="62">
        <v>504</v>
      </c>
      <c r="H5" s="62">
        <v>1769.04</v>
      </c>
      <c r="I5" s="62">
        <f>G5/2</f>
        <v>252</v>
      </c>
      <c r="J5" s="62">
        <f>I5*3.51</f>
        <v>884.52</v>
      </c>
      <c r="K5" s="62">
        <f>F5+J5</f>
        <v>5112.719999999999</v>
      </c>
      <c r="L5" s="38">
        <v>10225.44</v>
      </c>
      <c r="M5" s="7">
        <v>50</v>
      </c>
      <c r="N5" s="8">
        <v>1200</v>
      </c>
      <c r="O5" s="8">
        <v>14</v>
      </c>
      <c r="P5" s="9">
        <v>588</v>
      </c>
      <c r="Q5" s="13">
        <v>1788</v>
      </c>
      <c r="R5" s="11">
        <v>50</v>
      </c>
      <c r="S5" s="8">
        <v>852</v>
      </c>
      <c r="T5" s="14">
        <v>15</v>
      </c>
      <c r="U5" s="8">
        <v>64.8</v>
      </c>
      <c r="V5" s="14">
        <v>15</v>
      </c>
      <c r="W5" s="9">
        <v>137.4</v>
      </c>
      <c r="X5" s="13">
        <v>1054.2</v>
      </c>
    </row>
    <row r="6" spans="1:24" ht="15.75">
      <c r="A6" s="60">
        <v>2</v>
      </c>
      <c r="B6" s="63" t="s">
        <v>12</v>
      </c>
      <c r="C6" s="62">
        <v>3303</v>
      </c>
      <c r="D6" s="62">
        <v>8620.83</v>
      </c>
      <c r="E6" s="62">
        <f aca="true" t="shared" si="0" ref="E6:E37">C6/2</f>
        <v>1651.5</v>
      </c>
      <c r="F6" s="62">
        <f aca="true" t="shared" si="1" ref="F6:F37">E6*2.61</f>
        <v>4310.415</v>
      </c>
      <c r="G6" s="62">
        <v>504</v>
      </c>
      <c r="H6" s="62">
        <v>1769.04</v>
      </c>
      <c r="I6" s="62">
        <f aca="true" t="shared" si="2" ref="I6:I37">G6/2</f>
        <v>252</v>
      </c>
      <c r="J6" s="62">
        <f aca="true" t="shared" si="3" ref="J6:J37">I6*3.51</f>
        <v>884.52</v>
      </c>
      <c r="K6" s="62">
        <f aca="true" t="shared" si="4" ref="K6:K37">F6+J6</f>
        <v>5194.9349999999995</v>
      </c>
      <c r="L6" s="38">
        <v>10389.87</v>
      </c>
      <c r="M6" s="7">
        <v>35</v>
      </c>
      <c r="N6" s="8">
        <v>840</v>
      </c>
      <c r="O6" s="8">
        <v>14</v>
      </c>
      <c r="P6" s="9">
        <v>588</v>
      </c>
      <c r="Q6" s="13">
        <v>1428</v>
      </c>
      <c r="R6" s="11">
        <v>50</v>
      </c>
      <c r="S6" s="8">
        <v>852</v>
      </c>
      <c r="T6" s="14">
        <v>15</v>
      </c>
      <c r="U6" s="8">
        <v>64.8</v>
      </c>
      <c r="V6" s="14">
        <v>15</v>
      </c>
      <c r="W6" s="9">
        <v>137.4</v>
      </c>
      <c r="X6" s="13">
        <v>1054.2</v>
      </c>
    </row>
    <row r="7" spans="1:24" ht="15.75">
      <c r="A7" s="60">
        <v>3</v>
      </c>
      <c r="B7" s="63" t="s">
        <v>13</v>
      </c>
      <c r="C7" s="62">
        <v>1089</v>
      </c>
      <c r="D7" s="62">
        <v>2842.29</v>
      </c>
      <c r="E7" s="62">
        <f t="shared" si="0"/>
        <v>544.5</v>
      </c>
      <c r="F7" s="62">
        <f t="shared" si="1"/>
        <v>1421.145</v>
      </c>
      <c r="G7" s="62">
        <v>180</v>
      </c>
      <c r="H7" s="62">
        <v>631.8</v>
      </c>
      <c r="I7" s="62">
        <f t="shared" si="2"/>
        <v>90</v>
      </c>
      <c r="J7" s="62">
        <f t="shared" si="3"/>
        <v>315.9</v>
      </c>
      <c r="K7" s="62">
        <f t="shared" si="4"/>
        <v>1737.045</v>
      </c>
      <c r="L7" s="38">
        <v>3474.09</v>
      </c>
      <c r="M7" s="7">
        <v>30</v>
      </c>
      <c r="N7" s="8">
        <v>720</v>
      </c>
      <c r="O7" s="8">
        <v>6</v>
      </c>
      <c r="P7" s="9">
        <v>252</v>
      </c>
      <c r="Q7" s="13">
        <v>972</v>
      </c>
      <c r="R7" s="11">
        <v>50</v>
      </c>
      <c r="S7" s="8">
        <v>852</v>
      </c>
      <c r="T7" s="14">
        <v>15</v>
      </c>
      <c r="U7" s="8">
        <v>64.8</v>
      </c>
      <c r="V7" s="14">
        <v>15</v>
      </c>
      <c r="W7" s="9">
        <v>137.4</v>
      </c>
      <c r="X7" s="13">
        <v>1054.2</v>
      </c>
    </row>
    <row r="8" spans="1:24" ht="15.75">
      <c r="A8" s="60">
        <v>4</v>
      </c>
      <c r="B8" s="63" t="s">
        <v>14</v>
      </c>
      <c r="C8" s="62">
        <v>846</v>
      </c>
      <c r="D8" s="62">
        <v>2208.06</v>
      </c>
      <c r="E8" s="62">
        <f t="shared" si="0"/>
        <v>423</v>
      </c>
      <c r="F8" s="62">
        <f t="shared" si="1"/>
        <v>1104.03</v>
      </c>
      <c r="G8" s="62">
        <v>144</v>
      </c>
      <c r="H8" s="62">
        <v>505.44</v>
      </c>
      <c r="I8" s="62">
        <f t="shared" si="2"/>
        <v>72</v>
      </c>
      <c r="J8" s="62">
        <f t="shared" si="3"/>
        <v>252.71999999999997</v>
      </c>
      <c r="K8" s="62">
        <f t="shared" si="4"/>
        <v>1356.75</v>
      </c>
      <c r="L8" s="38">
        <v>2713.5</v>
      </c>
      <c r="M8" s="7"/>
      <c r="N8" s="8">
        <v>0</v>
      </c>
      <c r="O8" s="8">
        <v>6</v>
      </c>
      <c r="P8" s="9">
        <v>252</v>
      </c>
      <c r="Q8" s="13">
        <v>252</v>
      </c>
      <c r="R8" s="11">
        <v>50</v>
      </c>
      <c r="S8" s="8">
        <v>852</v>
      </c>
      <c r="T8" s="14">
        <v>15</v>
      </c>
      <c r="U8" s="8">
        <v>64.8</v>
      </c>
      <c r="V8" s="14">
        <v>15</v>
      </c>
      <c r="W8" s="9">
        <v>137.4</v>
      </c>
      <c r="X8" s="13">
        <v>1054.2</v>
      </c>
    </row>
    <row r="9" spans="1:24" ht="15.75">
      <c r="A9" s="60">
        <v>5</v>
      </c>
      <c r="B9" s="63" t="s">
        <v>15</v>
      </c>
      <c r="C9" s="62">
        <v>3717</v>
      </c>
      <c r="D9" s="62">
        <v>9701.37</v>
      </c>
      <c r="E9" s="62">
        <f t="shared" si="0"/>
        <v>1858.5</v>
      </c>
      <c r="F9" s="62">
        <f t="shared" si="1"/>
        <v>4850.6849999999995</v>
      </c>
      <c r="G9" s="62">
        <v>504</v>
      </c>
      <c r="H9" s="62">
        <v>1769.04</v>
      </c>
      <c r="I9" s="62">
        <f t="shared" si="2"/>
        <v>252</v>
      </c>
      <c r="J9" s="62">
        <f t="shared" si="3"/>
        <v>884.52</v>
      </c>
      <c r="K9" s="62">
        <f t="shared" si="4"/>
        <v>5735.205</v>
      </c>
      <c r="L9" s="38">
        <v>11470.41</v>
      </c>
      <c r="M9" s="7">
        <v>50</v>
      </c>
      <c r="N9" s="8">
        <v>1200</v>
      </c>
      <c r="O9" s="8">
        <v>14</v>
      </c>
      <c r="P9" s="9">
        <v>588</v>
      </c>
      <c r="Q9" s="13">
        <v>1788</v>
      </c>
      <c r="R9" s="11">
        <v>50</v>
      </c>
      <c r="S9" s="8">
        <v>852</v>
      </c>
      <c r="T9" s="14">
        <v>15</v>
      </c>
      <c r="U9" s="8">
        <v>64.8</v>
      </c>
      <c r="V9" s="14">
        <v>15</v>
      </c>
      <c r="W9" s="9">
        <v>137.4</v>
      </c>
      <c r="X9" s="13">
        <v>1054.2</v>
      </c>
    </row>
    <row r="10" spans="1:24" ht="15.75">
      <c r="A10" s="60">
        <v>6</v>
      </c>
      <c r="B10" s="61" t="s">
        <v>16</v>
      </c>
      <c r="C10" s="62">
        <v>720</v>
      </c>
      <c r="D10" s="62">
        <v>1879.2</v>
      </c>
      <c r="E10" s="62">
        <f t="shared" si="0"/>
        <v>360</v>
      </c>
      <c r="F10" s="62">
        <f t="shared" si="1"/>
        <v>939.5999999999999</v>
      </c>
      <c r="G10" s="62">
        <v>252</v>
      </c>
      <c r="H10" s="62">
        <v>884.52</v>
      </c>
      <c r="I10" s="62">
        <f t="shared" si="2"/>
        <v>126</v>
      </c>
      <c r="J10" s="62">
        <f t="shared" si="3"/>
        <v>442.26</v>
      </c>
      <c r="K10" s="62">
        <f t="shared" si="4"/>
        <v>1381.86</v>
      </c>
      <c r="L10" s="38">
        <v>2763.72</v>
      </c>
      <c r="M10" s="7">
        <v>50</v>
      </c>
      <c r="N10" s="8">
        <v>1200</v>
      </c>
      <c r="O10" s="8">
        <v>8</v>
      </c>
      <c r="P10" s="9">
        <v>336</v>
      </c>
      <c r="Q10" s="13">
        <v>1536</v>
      </c>
      <c r="R10" s="11">
        <v>50</v>
      </c>
      <c r="S10" s="8">
        <v>852</v>
      </c>
      <c r="T10" s="14">
        <v>15</v>
      </c>
      <c r="U10" s="8">
        <v>64.8</v>
      </c>
      <c r="V10" s="14">
        <v>15</v>
      </c>
      <c r="W10" s="9">
        <v>137.4</v>
      </c>
      <c r="X10" s="13">
        <v>1054.2</v>
      </c>
    </row>
    <row r="11" spans="1:24" ht="15.75">
      <c r="A11" s="60">
        <v>7</v>
      </c>
      <c r="B11" s="63" t="s">
        <v>17</v>
      </c>
      <c r="C11" s="62">
        <v>2061</v>
      </c>
      <c r="D11" s="62">
        <v>5379.21</v>
      </c>
      <c r="E11" s="62">
        <f t="shared" si="0"/>
        <v>1030.5</v>
      </c>
      <c r="F11" s="62">
        <f t="shared" si="1"/>
        <v>2689.605</v>
      </c>
      <c r="G11" s="62">
        <v>288</v>
      </c>
      <c r="H11" s="62">
        <v>1010.88</v>
      </c>
      <c r="I11" s="62">
        <f t="shared" si="2"/>
        <v>144</v>
      </c>
      <c r="J11" s="62">
        <f t="shared" si="3"/>
        <v>505.43999999999994</v>
      </c>
      <c r="K11" s="62">
        <f t="shared" si="4"/>
        <v>3195.045</v>
      </c>
      <c r="L11" s="38">
        <v>6390.09</v>
      </c>
      <c r="M11" s="7">
        <v>40</v>
      </c>
      <c r="N11" s="8">
        <v>960</v>
      </c>
      <c r="O11" s="8">
        <v>8</v>
      </c>
      <c r="P11" s="9">
        <v>336</v>
      </c>
      <c r="Q11" s="13">
        <v>1296</v>
      </c>
      <c r="R11" s="11">
        <v>50</v>
      </c>
      <c r="S11" s="8">
        <v>852</v>
      </c>
      <c r="T11" s="14">
        <v>15</v>
      </c>
      <c r="U11" s="8">
        <v>64.8</v>
      </c>
      <c r="V11" s="14">
        <v>15</v>
      </c>
      <c r="W11" s="9">
        <v>137.4</v>
      </c>
      <c r="X11" s="13">
        <v>1054.2</v>
      </c>
    </row>
    <row r="12" spans="1:24" ht="15.75">
      <c r="A12" s="60">
        <v>8</v>
      </c>
      <c r="B12" s="63" t="s">
        <v>18</v>
      </c>
      <c r="C12" s="62">
        <v>3060</v>
      </c>
      <c r="D12" s="62">
        <v>7986.6</v>
      </c>
      <c r="E12" s="62">
        <f t="shared" si="0"/>
        <v>1530</v>
      </c>
      <c r="F12" s="62">
        <f t="shared" si="1"/>
        <v>3993.2999999999997</v>
      </c>
      <c r="G12" s="62">
        <v>504</v>
      </c>
      <c r="H12" s="62">
        <v>1769.04</v>
      </c>
      <c r="I12" s="62">
        <f t="shared" si="2"/>
        <v>252</v>
      </c>
      <c r="J12" s="62">
        <f t="shared" si="3"/>
        <v>884.52</v>
      </c>
      <c r="K12" s="62">
        <f t="shared" si="4"/>
        <v>4877.82</v>
      </c>
      <c r="L12" s="38">
        <v>9755.64</v>
      </c>
      <c r="M12" s="7">
        <v>50</v>
      </c>
      <c r="N12" s="8">
        <v>1200</v>
      </c>
      <c r="O12" s="8">
        <v>14</v>
      </c>
      <c r="P12" s="9">
        <v>588</v>
      </c>
      <c r="Q12" s="13">
        <v>1788</v>
      </c>
      <c r="R12" s="11">
        <v>50</v>
      </c>
      <c r="S12" s="8">
        <v>852</v>
      </c>
      <c r="T12" s="14">
        <v>15</v>
      </c>
      <c r="U12" s="8">
        <v>64.8</v>
      </c>
      <c r="V12" s="14">
        <v>15</v>
      </c>
      <c r="W12" s="9">
        <v>137.4</v>
      </c>
      <c r="X12" s="13">
        <v>1054.2</v>
      </c>
    </row>
    <row r="13" spans="1:24" ht="15.75">
      <c r="A13" s="60"/>
      <c r="B13" s="63" t="s">
        <v>39</v>
      </c>
      <c r="C13" s="62">
        <v>3150</v>
      </c>
      <c r="D13" s="62">
        <v>8221.5</v>
      </c>
      <c r="E13" s="62">
        <f t="shared" si="0"/>
        <v>1575</v>
      </c>
      <c r="F13" s="62">
        <f t="shared" si="1"/>
        <v>4110.75</v>
      </c>
      <c r="G13" s="62">
        <v>504</v>
      </c>
      <c r="H13" s="62">
        <v>1769.04</v>
      </c>
      <c r="I13" s="62">
        <f t="shared" si="2"/>
        <v>252</v>
      </c>
      <c r="J13" s="62">
        <f t="shared" si="3"/>
        <v>884.52</v>
      </c>
      <c r="K13" s="62">
        <f t="shared" si="4"/>
        <v>4995.27</v>
      </c>
      <c r="L13" s="38">
        <v>9990.54</v>
      </c>
      <c r="M13" s="7">
        <v>50</v>
      </c>
      <c r="N13" s="8">
        <v>1200</v>
      </c>
      <c r="O13" s="8">
        <v>14</v>
      </c>
      <c r="P13" s="9">
        <v>588</v>
      </c>
      <c r="Q13" s="13">
        <v>1788</v>
      </c>
      <c r="R13" s="11">
        <v>50</v>
      </c>
      <c r="S13" s="8">
        <v>852</v>
      </c>
      <c r="T13" s="14">
        <v>15</v>
      </c>
      <c r="U13" s="8">
        <v>64.8</v>
      </c>
      <c r="V13" s="14">
        <v>15</v>
      </c>
      <c r="W13" s="9">
        <v>137.4</v>
      </c>
      <c r="X13" s="13">
        <v>1054.2</v>
      </c>
    </row>
    <row r="14" spans="1:24" ht="15.75">
      <c r="A14" s="60">
        <v>9</v>
      </c>
      <c r="B14" s="63" t="s">
        <v>54</v>
      </c>
      <c r="C14" s="62">
        <v>3852</v>
      </c>
      <c r="D14" s="62">
        <v>10053.72</v>
      </c>
      <c r="E14" s="62">
        <f t="shared" si="0"/>
        <v>1926</v>
      </c>
      <c r="F14" s="62">
        <f t="shared" si="1"/>
        <v>5026.86</v>
      </c>
      <c r="G14" s="62">
        <v>504</v>
      </c>
      <c r="H14" s="62">
        <v>1769.04</v>
      </c>
      <c r="I14" s="62">
        <f t="shared" si="2"/>
        <v>252</v>
      </c>
      <c r="J14" s="62">
        <f t="shared" si="3"/>
        <v>884.52</v>
      </c>
      <c r="K14" s="62">
        <f t="shared" si="4"/>
        <v>5911.379999999999</v>
      </c>
      <c r="L14" s="38">
        <v>11822.76</v>
      </c>
      <c r="M14" s="7">
        <v>50</v>
      </c>
      <c r="N14" s="8">
        <v>1200</v>
      </c>
      <c r="O14" s="8">
        <v>14</v>
      </c>
      <c r="P14" s="9">
        <v>588</v>
      </c>
      <c r="Q14" s="13">
        <v>1788</v>
      </c>
      <c r="R14" s="11">
        <v>50</v>
      </c>
      <c r="S14" s="8">
        <v>852</v>
      </c>
      <c r="T14" s="14">
        <v>15</v>
      </c>
      <c r="U14" s="8">
        <v>64.8</v>
      </c>
      <c r="V14" s="14">
        <v>15</v>
      </c>
      <c r="W14" s="9">
        <v>137.4</v>
      </c>
      <c r="X14" s="13">
        <v>1054.2</v>
      </c>
    </row>
    <row r="15" spans="1:24" ht="15.75">
      <c r="A15" s="60">
        <v>10</v>
      </c>
      <c r="B15" s="63" t="s">
        <v>19</v>
      </c>
      <c r="C15" s="62">
        <v>2817</v>
      </c>
      <c r="D15" s="62">
        <v>7352.37</v>
      </c>
      <c r="E15" s="62">
        <f t="shared" si="0"/>
        <v>1408.5</v>
      </c>
      <c r="F15" s="62">
        <f t="shared" si="1"/>
        <v>3676.185</v>
      </c>
      <c r="G15" s="62">
        <v>432</v>
      </c>
      <c r="H15" s="62">
        <v>1516.32</v>
      </c>
      <c r="I15" s="62">
        <f t="shared" si="2"/>
        <v>216</v>
      </c>
      <c r="J15" s="62">
        <f t="shared" si="3"/>
        <v>758.16</v>
      </c>
      <c r="K15" s="62">
        <f t="shared" si="4"/>
        <v>4434.345</v>
      </c>
      <c r="L15" s="38">
        <v>8868.69</v>
      </c>
      <c r="M15" s="7">
        <v>50</v>
      </c>
      <c r="N15" s="8">
        <v>1200</v>
      </c>
      <c r="O15" s="8">
        <v>14</v>
      </c>
      <c r="P15" s="9">
        <v>588</v>
      </c>
      <c r="Q15" s="13">
        <v>1788</v>
      </c>
      <c r="R15" s="11">
        <v>50</v>
      </c>
      <c r="S15" s="8">
        <v>852</v>
      </c>
      <c r="T15" s="14">
        <v>15</v>
      </c>
      <c r="U15" s="8">
        <v>64.8</v>
      </c>
      <c r="V15" s="14">
        <v>15</v>
      </c>
      <c r="W15" s="9">
        <v>137.4</v>
      </c>
      <c r="X15" s="13">
        <v>1054.2</v>
      </c>
    </row>
    <row r="16" spans="1:24" ht="15.75">
      <c r="A16" s="60">
        <v>11</v>
      </c>
      <c r="B16" s="63" t="s">
        <v>20</v>
      </c>
      <c r="C16" s="62">
        <v>2106</v>
      </c>
      <c r="D16" s="62">
        <v>5496.66</v>
      </c>
      <c r="E16" s="62">
        <f t="shared" si="0"/>
        <v>1053</v>
      </c>
      <c r="F16" s="62">
        <f t="shared" si="1"/>
        <v>2748.33</v>
      </c>
      <c r="G16" s="62">
        <v>432</v>
      </c>
      <c r="H16" s="62">
        <v>1516.32</v>
      </c>
      <c r="I16" s="62">
        <f t="shared" si="2"/>
        <v>216</v>
      </c>
      <c r="J16" s="62">
        <f t="shared" si="3"/>
        <v>758.16</v>
      </c>
      <c r="K16" s="62">
        <f t="shared" si="4"/>
        <v>3506.49</v>
      </c>
      <c r="L16" s="38">
        <v>7012.98</v>
      </c>
      <c r="M16" s="7">
        <v>50</v>
      </c>
      <c r="N16" s="8">
        <v>1200</v>
      </c>
      <c r="O16" s="8">
        <v>14</v>
      </c>
      <c r="P16" s="9">
        <v>588</v>
      </c>
      <c r="Q16" s="13">
        <v>1788</v>
      </c>
      <c r="R16" s="11">
        <v>50</v>
      </c>
      <c r="S16" s="8">
        <v>852</v>
      </c>
      <c r="T16" s="14">
        <v>15</v>
      </c>
      <c r="U16" s="8">
        <v>64.8</v>
      </c>
      <c r="V16" s="14">
        <v>15</v>
      </c>
      <c r="W16" s="9">
        <v>137.4</v>
      </c>
      <c r="X16" s="13">
        <v>1054.2</v>
      </c>
    </row>
    <row r="17" spans="1:24" ht="15.75">
      <c r="A17" s="60">
        <v>12</v>
      </c>
      <c r="B17" s="63" t="s">
        <v>21</v>
      </c>
      <c r="C17" s="62">
        <v>3204</v>
      </c>
      <c r="D17" s="62">
        <v>8362.44</v>
      </c>
      <c r="E17" s="62">
        <f t="shared" si="0"/>
        <v>1602</v>
      </c>
      <c r="F17" s="62">
        <f t="shared" si="1"/>
        <v>4181.22</v>
      </c>
      <c r="G17" s="62">
        <v>468</v>
      </c>
      <c r="H17" s="62">
        <v>1642.68</v>
      </c>
      <c r="I17" s="62">
        <f t="shared" si="2"/>
        <v>234</v>
      </c>
      <c r="J17" s="62">
        <f t="shared" si="3"/>
        <v>821.3399999999999</v>
      </c>
      <c r="K17" s="62">
        <f t="shared" si="4"/>
        <v>5002.56</v>
      </c>
      <c r="L17" s="38">
        <v>10005.12</v>
      </c>
      <c r="M17" s="7"/>
      <c r="N17" s="8">
        <v>0</v>
      </c>
      <c r="O17" s="8">
        <v>14</v>
      </c>
      <c r="P17" s="9">
        <v>588</v>
      </c>
      <c r="Q17" s="13">
        <v>588</v>
      </c>
      <c r="R17" s="11">
        <v>50</v>
      </c>
      <c r="S17" s="8">
        <v>852</v>
      </c>
      <c r="T17" s="14">
        <v>15</v>
      </c>
      <c r="U17" s="8">
        <v>64.8</v>
      </c>
      <c r="V17" s="14">
        <v>15</v>
      </c>
      <c r="W17" s="9">
        <v>137.4</v>
      </c>
      <c r="X17" s="13">
        <v>1054.2</v>
      </c>
    </row>
    <row r="18" spans="1:24" ht="15.75">
      <c r="A18" s="60">
        <v>13</v>
      </c>
      <c r="B18" s="63" t="s">
        <v>22</v>
      </c>
      <c r="C18" s="62">
        <v>3564</v>
      </c>
      <c r="D18" s="62">
        <v>9302.04</v>
      </c>
      <c r="E18" s="62">
        <f t="shared" si="0"/>
        <v>1782</v>
      </c>
      <c r="F18" s="62">
        <f t="shared" si="1"/>
        <v>4651.0199999999995</v>
      </c>
      <c r="G18" s="62">
        <v>504</v>
      </c>
      <c r="H18" s="62">
        <v>1769.04</v>
      </c>
      <c r="I18" s="62">
        <f t="shared" si="2"/>
        <v>252</v>
      </c>
      <c r="J18" s="62">
        <f t="shared" si="3"/>
        <v>884.52</v>
      </c>
      <c r="K18" s="62">
        <f t="shared" si="4"/>
        <v>5535.539999999999</v>
      </c>
      <c r="L18" s="38">
        <v>11071.08</v>
      </c>
      <c r="M18" s="7">
        <v>50</v>
      </c>
      <c r="N18" s="8">
        <v>1200</v>
      </c>
      <c r="O18" s="8">
        <v>14</v>
      </c>
      <c r="P18" s="9">
        <v>588</v>
      </c>
      <c r="Q18" s="13">
        <v>1788</v>
      </c>
      <c r="R18" s="11">
        <v>50</v>
      </c>
      <c r="S18" s="8">
        <v>852</v>
      </c>
      <c r="T18" s="14">
        <v>15</v>
      </c>
      <c r="U18" s="8">
        <v>64.8</v>
      </c>
      <c r="V18" s="14">
        <v>15</v>
      </c>
      <c r="W18" s="9">
        <v>137.4</v>
      </c>
      <c r="X18" s="13">
        <v>1054.2</v>
      </c>
    </row>
    <row r="19" spans="1:24" ht="15.75">
      <c r="A19" s="60">
        <v>14</v>
      </c>
      <c r="B19" s="63" t="s">
        <v>23</v>
      </c>
      <c r="C19" s="62">
        <v>2889</v>
      </c>
      <c r="D19" s="62">
        <v>7540.29</v>
      </c>
      <c r="E19" s="62">
        <f t="shared" si="0"/>
        <v>1444.5</v>
      </c>
      <c r="F19" s="62">
        <f t="shared" si="1"/>
        <v>3770.145</v>
      </c>
      <c r="G19" s="62">
        <v>504</v>
      </c>
      <c r="H19" s="62">
        <v>1769.04</v>
      </c>
      <c r="I19" s="62">
        <f t="shared" si="2"/>
        <v>252</v>
      </c>
      <c r="J19" s="62">
        <f t="shared" si="3"/>
        <v>884.52</v>
      </c>
      <c r="K19" s="62">
        <f t="shared" si="4"/>
        <v>4654.665</v>
      </c>
      <c r="L19" s="38">
        <v>9309.33</v>
      </c>
      <c r="M19" s="7">
        <v>50</v>
      </c>
      <c r="N19" s="8">
        <v>1200</v>
      </c>
      <c r="O19" s="8">
        <v>14</v>
      </c>
      <c r="P19" s="9">
        <v>588</v>
      </c>
      <c r="Q19" s="13">
        <v>1788</v>
      </c>
      <c r="R19" s="11">
        <v>50</v>
      </c>
      <c r="S19" s="8">
        <v>852</v>
      </c>
      <c r="T19" s="14">
        <v>15</v>
      </c>
      <c r="U19" s="8">
        <v>64.8</v>
      </c>
      <c r="V19" s="14">
        <v>15</v>
      </c>
      <c r="W19" s="9">
        <v>137.4</v>
      </c>
      <c r="X19" s="13">
        <v>1054.2</v>
      </c>
    </row>
    <row r="20" spans="1:24" ht="15.75">
      <c r="A20" s="64">
        <v>16</v>
      </c>
      <c r="B20" s="63" t="s">
        <v>24</v>
      </c>
      <c r="C20" s="62">
        <v>4095</v>
      </c>
      <c r="D20" s="62">
        <v>10687.95</v>
      </c>
      <c r="E20" s="62">
        <f t="shared" si="0"/>
        <v>2047.5</v>
      </c>
      <c r="F20" s="62">
        <f t="shared" si="1"/>
        <v>5343.974999999999</v>
      </c>
      <c r="G20" s="62">
        <v>504</v>
      </c>
      <c r="H20" s="62">
        <v>1769.04</v>
      </c>
      <c r="I20" s="62">
        <f t="shared" si="2"/>
        <v>252</v>
      </c>
      <c r="J20" s="62">
        <f t="shared" si="3"/>
        <v>884.52</v>
      </c>
      <c r="K20" s="62">
        <f t="shared" si="4"/>
        <v>6228.494999999999</v>
      </c>
      <c r="L20" s="38">
        <v>12456.99</v>
      </c>
      <c r="M20" s="7">
        <v>50</v>
      </c>
      <c r="N20" s="8">
        <v>1200</v>
      </c>
      <c r="O20" s="8">
        <v>14</v>
      </c>
      <c r="P20" s="9">
        <v>588</v>
      </c>
      <c r="Q20" s="13">
        <v>1788</v>
      </c>
      <c r="R20" s="11">
        <v>50</v>
      </c>
      <c r="S20" s="8">
        <v>852</v>
      </c>
      <c r="T20" s="14">
        <v>15</v>
      </c>
      <c r="U20" s="8">
        <v>64.8</v>
      </c>
      <c r="V20" s="14">
        <v>15</v>
      </c>
      <c r="W20" s="9">
        <v>137.4</v>
      </c>
      <c r="X20" s="13">
        <v>1054.2</v>
      </c>
    </row>
    <row r="21" spans="1:24" ht="15.75">
      <c r="A21" s="60">
        <v>17</v>
      </c>
      <c r="B21" s="63" t="s">
        <v>25</v>
      </c>
      <c r="C21" s="62">
        <v>3393</v>
      </c>
      <c r="D21" s="62">
        <v>8855.73</v>
      </c>
      <c r="E21" s="62">
        <f t="shared" si="0"/>
        <v>1696.5</v>
      </c>
      <c r="F21" s="62">
        <f t="shared" si="1"/>
        <v>4427.865</v>
      </c>
      <c r="G21" s="62">
        <v>504</v>
      </c>
      <c r="H21" s="62">
        <v>1769.04</v>
      </c>
      <c r="I21" s="62">
        <f t="shared" si="2"/>
        <v>252</v>
      </c>
      <c r="J21" s="62">
        <f t="shared" si="3"/>
        <v>884.52</v>
      </c>
      <c r="K21" s="62">
        <f t="shared" si="4"/>
        <v>5312.385</v>
      </c>
      <c r="L21" s="38">
        <v>10624.77</v>
      </c>
      <c r="M21" s="7">
        <v>50</v>
      </c>
      <c r="N21" s="8">
        <v>1200</v>
      </c>
      <c r="O21" s="8">
        <v>14</v>
      </c>
      <c r="P21" s="9">
        <v>588</v>
      </c>
      <c r="Q21" s="13">
        <v>1788</v>
      </c>
      <c r="R21" s="11">
        <v>50</v>
      </c>
      <c r="S21" s="8">
        <v>852</v>
      </c>
      <c r="T21" s="14">
        <v>15</v>
      </c>
      <c r="U21" s="8">
        <v>64.8</v>
      </c>
      <c r="V21" s="14">
        <v>15</v>
      </c>
      <c r="W21" s="9">
        <v>137.4</v>
      </c>
      <c r="X21" s="13">
        <v>1054.2</v>
      </c>
    </row>
    <row r="22" spans="1:24" ht="15.75">
      <c r="A22" s="60">
        <v>18</v>
      </c>
      <c r="B22" s="61" t="s">
        <v>26</v>
      </c>
      <c r="C22" s="62">
        <v>7344</v>
      </c>
      <c r="D22" s="62">
        <v>19167.84</v>
      </c>
      <c r="E22" s="62">
        <f t="shared" si="0"/>
        <v>3672</v>
      </c>
      <c r="F22" s="62">
        <f t="shared" si="1"/>
        <v>9583.92</v>
      </c>
      <c r="G22" s="62">
        <v>1008</v>
      </c>
      <c r="H22" s="62">
        <v>3538.08</v>
      </c>
      <c r="I22" s="62">
        <f t="shared" si="2"/>
        <v>504</v>
      </c>
      <c r="J22" s="62">
        <f t="shared" si="3"/>
        <v>1769.04</v>
      </c>
      <c r="K22" s="62">
        <f t="shared" si="4"/>
        <v>11352.96</v>
      </c>
      <c r="L22" s="38">
        <v>22705.92</v>
      </c>
      <c r="M22" s="7">
        <v>100</v>
      </c>
      <c r="N22" s="8">
        <v>2400</v>
      </c>
      <c r="O22" s="8">
        <v>14</v>
      </c>
      <c r="P22" s="9">
        <v>588</v>
      </c>
      <c r="Q22" s="13">
        <v>2988</v>
      </c>
      <c r="R22" s="11">
        <v>100</v>
      </c>
      <c r="S22" s="8">
        <v>1704</v>
      </c>
      <c r="T22" s="14">
        <v>15</v>
      </c>
      <c r="U22" s="8">
        <v>64.8</v>
      </c>
      <c r="V22" s="14">
        <v>15</v>
      </c>
      <c r="W22" s="9">
        <v>137.4</v>
      </c>
      <c r="X22" s="13">
        <v>1906.2</v>
      </c>
    </row>
    <row r="23" spans="1:24" ht="15.75">
      <c r="A23" s="65"/>
      <c r="B23" s="66" t="s">
        <v>1</v>
      </c>
      <c r="C23" s="67">
        <v>54450</v>
      </c>
      <c r="D23" s="67">
        <v>142114.5</v>
      </c>
      <c r="E23" s="69">
        <f t="shared" si="0"/>
        <v>27225</v>
      </c>
      <c r="F23" s="69">
        <f t="shared" si="1"/>
        <v>71057.25</v>
      </c>
      <c r="G23" s="69">
        <v>8244</v>
      </c>
      <c r="H23" s="69">
        <v>28936.44</v>
      </c>
      <c r="I23" s="69">
        <f t="shared" si="2"/>
        <v>4122</v>
      </c>
      <c r="J23" s="69">
        <f t="shared" si="3"/>
        <v>14468.22</v>
      </c>
      <c r="K23" s="69">
        <f t="shared" si="4"/>
        <v>85525.47</v>
      </c>
      <c r="L23" s="39">
        <v>171050.94</v>
      </c>
      <c r="M23" s="17">
        <v>805</v>
      </c>
      <c r="N23" s="15">
        <v>19320</v>
      </c>
      <c r="O23" s="15">
        <v>224</v>
      </c>
      <c r="P23" s="16">
        <v>9408</v>
      </c>
      <c r="Q23" s="18">
        <v>28728</v>
      </c>
      <c r="R23" s="19">
        <v>950</v>
      </c>
      <c r="S23" s="15">
        <v>16188</v>
      </c>
      <c r="T23" s="20">
        <v>270</v>
      </c>
      <c r="U23" s="15">
        <v>1166.4</v>
      </c>
      <c r="V23" s="20">
        <v>270</v>
      </c>
      <c r="W23" s="16">
        <v>2473.2</v>
      </c>
      <c r="X23" s="18">
        <v>19827.6</v>
      </c>
    </row>
    <row r="24" spans="1:24" ht="15.75">
      <c r="A24" s="60">
        <v>20</v>
      </c>
      <c r="B24" s="63" t="s">
        <v>27</v>
      </c>
      <c r="C24" s="62">
        <v>2820</v>
      </c>
      <c r="D24" s="62">
        <v>7360.2</v>
      </c>
      <c r="E24" s="62">
        <f t="shared" si="0"/>
        <v>1410</v>
      </c>
      <c r="F24" s="62">
        <f t="shared" si="1"/>
        <v>3680.1</v>
      </c>
      <c r="G24" s="62"/>
      <c r="H24" s="62">
        <v>0</v>
      </c>
      <c r="I24" s="62">
        <f t="shared" si="2"/>
        <v>0</v>
      </c>
      <c r="J24" s="62">
        <f t="shared" si="3"/>
        <v>0</v>
      </c>
      <c r="K24" s="62">
        <f t="shared" si="4"/>
        <v>3680.1</v>
      </c>
      <c r="L24" s="38">
        <v>7360.2</v>
      </c>
      <c r="M24" s="7">
        <v>40</v>
      </c>
      <c r="N24" s="8">
        <v>960</v>
      </c>
      <c r="O24" s="8"/>
      <c r="P24" s="9">
        <v>0</v>
      </c>
      <c r="Q24" s="13">
        <v>960</v>
      </c>
      <c r="R24" s="11">
        <v>50</v>
      </c>
      <c r="S24" s="8">
        <v>852</v>
      </c>
      <c r="T24" s="14">
        <v>15</v>
      </c>
      <c r="U24" s="8">
        <v>64.8</v>
      </c>
      <c r="V24" s="14">
        <v>15</v>
      </c>
      <c r="W24" s="9">
        <v>137.4</v>
      </c>
      <c r="X24" s="13">
        <v>1054.2</v>
      </c>
    </row>
    <row r="25" spans="1:24" ht="15.75">
      <c r="A25" s="60">
        <v>21</v>
      </c>
      <c r="B25" s="63" t="s">
        <v>28</v>
      </c>
      <c r="C25" s="62">
        <v>6270</v>
      </c>
      <c r="D25" s="62">
        <v>16364.7</v>
      </c>
      <c r="E25" s="62">
        <f t="shared" si="0"/>
        <v>3135</v>
      </c>
      <c r="F25" s="62">
        <f t="shared" si="1"/>
        <v>8182.349999999999</v>
      </c>
      <c r="G25" s="62"/>
      <c r="H25" s="62">
        <v>0</v>
      </c>
      <c r="I25" s="62">
        <f t="shared" si="2"/>
        <v>0</v>
      </c>
      <c r="J25" s="62">
        <f t="shared" si="3"/>
        <v>0</v>
      </c>
      <c r="K25" s="62">
        <f t="shared" si="4"/>
        <v>8182.349999999999</v>
      </c>
      <c r="L25" s="38">
        <v>16364.7</v>
      </c>
      <c r="M25" s="7"/>
      <c r="N25" s="8">
        <v>0</v>
      </c>
      <c r="O25" s="8"/>
      <c r="P25" s="9">
        <v>0</v>
      </c>
      <c r="Q25" s="13">
        <v>0</v>
      </c>
      <c r="R25" s="11">
        <v>50</v>
      </c>
      <c r="S25" s="8">
        <v>852</v>
      </c>
      <c r="T25" s="14">
        <v>15</v>
      </c>
      <c r="U25" s="8">
        <v>64.8</v>
      </c>
      <c r="V25" s="14">
        <v>15</v>
      </c>
      <c r="W25" s="9">
        <v>137.4</v>
      </c>
      <c r="X25" s="13">
        <v>1054.2</v>
      </c>
    </row>
    <row r="26" spans="1:24" ht="15.75">
      <c r="A26" s="60">
        <v>22</v>
      </c>
      <c r="B26" s="63" t="s">
        <v>29</v>
      </c>
      <c r="C26" s="62">
        <v>1650</v>
      </c>
      <c r="D26" s="62">
        <v>4306.5</v>
      </c>
      <c r="E26" s="62">
        <f t="shared" si="0"/>
        <v>825</v>
      </c>
      <c r="F26" s="62">
        <f t="shared" si="1"/>
        <v>2153.25</v>
      </c>
      <c r="G26" s="62"/>
      <c r="H26" s="62">
        <v>0</v>
      </c>
      <c r="I26" s="62">
        <f t="shared" si="2"/>
        <v>0</v>
      </c>
      <c r="J26" s="62">
        <f t="shared" si="3"/>
        <v>0</v>
      </c>
      <c r="K26" s="62">
        <f t="shared" si="4"/>
        <v>2153.25</v>
      </c>
      <c r="L26" s="38">
        <v>4306.5</v>
      </c>
      <c r="M26" s="7">
        <v>20</v>
      </c>
      <c r="N26" s="8">
        <v>480</v>
      </c>
      <c r="O26" s="8"/>
      <c r="P26" s="9">
        <v>0</v>
      </c>
      <c r="Q26" s="13">
        <v>480</v>
      </c>
      <c r="R26" s="11">
        <v>50</v>
      </c>
      <c r="S26" s="8">
        <v>852</v>
      </c>
      <c r="T26" s="14">
        <v>15</v>
      </c>
      <c r="U26" s="8">
        <v>64.8</v>
      </c>
      <c r="V26" s="14">
        <v>15</v>
      </c>
      <c r="W26" s="9">
        <v>137.4</v>
      </c>
      <c r="X26" s="13">
        <v>1054.2</v>
      </c>
    </row>
    <row r="27" spans="1:24" ht="15.75">
      <c r="A27" s="65"/>
      <c r="B27" s="66" t="s">
        <v>2</v>
      </c>
      <c r="C27" s="67">
        <v>10740</v>
      </c>
      <c r="D27" s="67">
        <v>28031.4</v>
      </c>
      <c r="E27" s="69">
        <f t="shared" si="0"/>
        <v>5370</v>
      </c>
      <c r="F27" s="69">
        <f t="shared" si="1"/>
        <v>14015.699999999999</v>
      </c>
      <c r="G27" s="69"/>
      <c r="H27" s="69">
        <v>0</v>
      </c>
      <c r="I27" s="69">
        <f t="shared" si="2"/>
        <v>0</v>
      </c>
      <c r="J27" s="69">
        <f t="shared" si="3"/>
        <v>0</v>
      </c>
      <c r="K27" s="69">
        <f t="shared" si="4"/>
        <v>14015.699999999999</v>
      </c>
      <c r="L27" s="39">
        <v>28031.4</v>
      </c>
      <c r="M27" s="17">
        <v>60</v>
      </c>
      <c r="N27" s="15">
        <v>1440</v>
      </c>
      <c r="O27" s="15"/>
      <c r="P27" s="16">
        <v>0</v>
      </c>
      <c r="Q27" s="18">
        <v>1440</v>
      </c>
      <c r="R27" s="19">
        <v>150</v>
      </c>
      <c r="S27" s="15">
        <v>2556</v>
      </c>
      <c r="T27" s="20">
        <v>45</v>
      </c>
      <c r="U27" s="15">
        <v>194.4</v>
      </c>
      <c r="V27" s="20">
        <v>45</v>
      </c>
      <c r="W27" s="16">
        <v>412.2</v>
      </c>
      <c r="X27" s="18">
        <v>3162.6</v>
      </c>
    </row>
    <row r="28" spans="1:24" ht="15.75">
      <c r="A28" s="60">
        <v>23</v>
      </c>
      <c r="B28" s="63" t="s">
        <v>30</v>
      </c>
      <c r="C28" s="62">
        <v>0</v>
      </c>
      <c r="D28" s="62">
        <v>0</v>
      </c>
      <c r="E28" s="62">
        <f t="shared" si="0"/>
        <v>0</v>
      </c>
      <c r="F28" s="62">
        <f t="shared" si="1"/>
        <v>0</v>
      </c>
      <c r="G28" s="62"/>
      <c r="H28" s="62">
        <v>0</v>
      </c>
      <c r="I28" s="62">
        <f t="shared" si="2"/>
        <v>0</v>
      </c>
      <c r="J28" s="62">
        <f t="shared" si="3"/>
        <v>0</v>
      </c>
      <c r="K28" s="62">
        <f t="shared" si="4"/>
        <v>0</v>
      </c>
      <c r="L28" s="38">
        <v>0</v>
      </c>
      <c r="M28" s="7">
        <v>10</v>
      </c>
      <c r="N28" s="8">
        <v>240</v>
      </c>
      <c r="O28" s="8"/>
      <c r="P28" s="9">
        <v>0</v>
      </c>
      <c r="Q28" s="13">
        <v>240</v>
      </c>
      <c r="R28" s="11">
        <v>50</v>
      </c>
      <c r="S28" s="8">
        <v>852</v>
      </c>
      <c r="T28" s="14">
        <v>15</v>
      </c>
      <c r="U28" s="8">
        <v>64.8</v>
      </c>
      <c r="V28" s="14">
        <v>15</v>
      </c>
      <c r="W28" s="9">
        <v>137.4</v>
      </c>
      <c r="X28" s="13">
        <v>1054.2</v>
      </c>
    </row>
    <row r="29" spans="1:24" ht="15.75">
      <c r="A29" s="65"/>
      <c r="B29" s="66" t="s">
        <v>3</v>
      </c>
      <c r="C29" s="67"/>
      <c r="D29" s="67">
        <v>0</v>
      </c>
      <c r="E29" s="69">
        <f t="shared" si="0"/>
        <v>0</v>
      </c>
      <c r="F29" s="69">
        <f t="shared" si="1"/>
        <v>0</v>
      </c>
      <c r="G29" s="69"/>
      <c r="H29" s="69">
        <v>0</v>
      </c>
      <c r="I29" s="69">
        <f t="shared" si="2"/>
        <v>0</v>
      </c>
      <c r="J29" s="69">
        <f t="shared" si="3"/>
        <v>0</v>
      </c>
      <c r="K29" s="69">
        <f t="shared" si="4"/>
        <v>0</v>
      </c>
      <c r="L29" s="39">
        <v>0</v>
      </c>
      <c r="M29" s="17">
        <v>10</v>
      </c>
      <c r="N29" s="15">
        <v>240</v>
      </c>
      <c r="O29" s="15"/>
      <c r="P29" s="16">
        <v>0</v>
      </c>
      <c r="Q29" s="18">
        <v>240</v>
      </c>
      <c r="R29" s="19">
        <v>50</v>
      </c>
      <c r="S29" s="15">
        <v>852</v>
      </c>
      <c r="T29" s="20">
        <v>15</v>
      </c>
      <c r="U29" s="15">
        <v>64.8</v>
      </c>
      <c r="V29" s="20">
        <v>15</v>
      </c>
      <c r="W29" s="16">
        <v>137.4</v>
      </c>
      <c r="X29" s="18">
        <v>1054.2</v>
      </c>
    </row>
    <row r="30" spans="1:24" ht="15.75">
      <c r="A30" s="60">
        <v>24</v>
      </c>
      <c r="B30" s="63" t="s">
        <v>31</v>
      </c>
      <c r="C30" s="62">
        <v>2700</v>
      </c>
      <c r="D30" s="62">
        <v>7047</v>
      </c>
      <c r="E30" s="62">
        <f t="shared" si="0"/>
        <v>1350</v>
      </c>
      <c r="F30" s="62">
        <f t="shared" si="1"/>
        <v>3523.5</v>
      </c>
      <c r="G30" s="62"/>
      <c r="H30" s="62">
        <v>0</v>
      </c>
      <c r="I30" s="62">
        <f t="shared" si="2"/>
        <v>0</v>
      </c>
      <c r="J30" s="62">
        <f t="shared" si="3"/>
        <v>0</v>
      </c>
      <c r="K30" s="62">
        <f t="shared" si="4"/>
        <v>3523.5</v>
      </c>
      <c r="L30" s="38">
        <v>7047</v>
      </c>
      <c r="M30" s="7">
        <v>20</v>
      </c>
      <c r="N30" s="8">
        <v>480</v>
      </c>
      <c r="O30" s="8"/>
      <c r="P30" s="9">
        <v>0</v>
      </c>
      <c r="Q30" s="13">
        <v>480</v>
      </c>
      <c r="R30" s="11">
        <v>50</v>
      </c>
      <c r="S30" s="8">
        <v>852</v>
      </c>
      <c r="T30" s="14">
        <v>15</v>
      </c>
      <c r="U30" s="8">
        <v>64.8</v>
      </c>
      <c r="V30" s="14">
        <v>15</v>
      </c>
      <c r="W30" s="9">
        <v>137.4</v>
      </c>
      <c r="X30" s="13">
        <v>1054.2</v>
      </c>
    </row>
    <row r="31" spans="1:24" ht="15.75">
      <c r="A31" s="60">
        <v>25</v>
      </c>
      <c r="B31" s="63" t="s">
        <v>32</v>
      </c>
      <c r="C31" s="62"/>
      <c r="D31" s="62">
        <v>0</v>
      </c>
      <c r="E31" s="62">
        <f t="shared" si="0"/>
        <v>0</v>
      </c>
      <c r="F31" s="62">
        <f t="shared" si="1"/>
        <v>0</v>
      </c>
      <c r="G31" s="62"/>
      <c r="H31" s="62">
        <v>0</v>
      </c>
      <c r="I31" s="62">
        <f t="shared" si="2"/>
        <v>0</v>
      </c>
      <c r="J31" s="62">
        <f t="shared" si="3"/>
        <v>0</v>
      </c>
      <c r="K31" s="62">
        <f t="shared" si="4"/>
        <v>0</v>
      </c>
      <c r="L31" s="38">
        <v>0</v>
      </c>
      <c r="M31" s="7"/>
      <c r="N31" s="8">
        <v>0</v>
      </c>
      <c r="O31" s="8"/>
      <c r="P31" s="9">
        <v>0</v>
      </c>
      <c r="Q31" s="13">
        <v>0</v>
      </c>
      <c r="R31" s="11">
        <v>50</v>
      </c>
      <c r="S31" s="8">
        <v>852</v>
      </c>
      <c r="T31" s="14">
        <v>15</v>
      </c>
      <c r="U31" s="8">
        <v>64.8</v>
      </c>
      <c r="V31" s="14">
        <v>15</v>
      </c>
      <c r="W31" s="9">
        <v>137.4</v>
      </c>
      <c r="X31" s="13">
        <v>1054.2</v>
      </c>
    </row>
    <row r="32" spans="1:24" ht="15.75">
      <c r="A32" s="65"/>
      <c r="B32" s="66" t="s">
        <v>4</v>
      </c>
      <c r="C32" s="67">
        <v>2700</v>
      </c>
      <c r="D32" s="67">
        <v>7047</v>
      </c>
      <c r="E32" s="69">
        <f t="shared" si="0"/>
        <v>1350</v>
      </c>
      <c r="F32" s="69">
        <f t="shared" si="1"/>
        <v>3523.5</v>
      </c>
      <c r="G32" s="69"/>
      <c r="H32" s="69">
        <v>0</v>
      </c>
      <c r="I32" s="69">
        <f t="shared" si="2"/>
        <v>0</v>
      </c>
      <c r="J32" s="69">
        <f t="shared" si="3"/>
        <v>0</v>
      </c>
      <c r="K32" s="69">
        <f t="shared" si="4"/>
        <v>3523.5</v>
      </c>
      <c r="L32" s="39">
        <v>7047</v>
      </c>
      <c r="M32" s="17">
        <v>20</v>
      </c>
      <c r="N32" s="15">
        <v>480</v>
      </c>
      <c r="O32" s="15"/>
      <c r="P32" s="16">
        <v>0</v>
      </c>
      <c r="Q32" s="18">
        <v>480</v>
      </c>
      <c r="R32" s="19">
        <v>100</v>
      </c>
      <c r="S32" s="15">
        <v>1704</v>
      </c>
      <c r="T32" s="20">
        <v>30</v>
      </c>
      <c r="U32" s="15">
        <v>129.6</v>
      </c>
      <c r="V32" s="20">
        <v>30</v>
      </c>
      <c r="W32" s="16">
        <v>274.8</v>
      </c>
      <c r="X32" s="18">
        <v>2108.4</v>
      </c>
    </row>
    <row r="33" spans="1:24" ht="15.75">
      <c r="A33" s="60">
        <v>26</v>
      </c>
      <c r="B33" s="63" t="s">
        <v>33</v>
      </c>
      <c r="C33" s="62"/>
      <c r="D33" s="62">
        <v>0</v>
      </c>
      <c r="E33" s="62">
        <f t="shared" si="0"/>
        <v>0</v>
      </c>
      <c r="F33" s="62">
        <f t="shared" si="1"/>
        <v>0</v>
      </c>
      <c r="G33" s="62"/>
      <c r="H33" s="62">
        <v>0</v>
      </c>
      <c r="I33" s="62">
        <f t="shared" si="2"/>
        <v>0</v>
      </c>
      <c r="J33" s="62">
        <f t="shared" si="3"/>
        <v>0</v>
      </c>
      <c r="K33" s="62">
        <f t="shared" si="4"/>
        <v>0</v>
      </c>
      <c r="L33" s="38">
        <v>0</v>
      </c>
      <c r="M33" s="7">
        <v>20</v>
      </c>
      <c r="N33" s="8">
        <v>480</v>
      </c>
      <c r="O33" s="8">
        <v>10</v>
      </c>
      <c r="P33" s="9">
        <v>420</v>
      </c>
      <c r="Q33" s="13">
        <v>900</v>
      </c>
      <c r="R33" s="11">
        <v>50</v>
      </c>
      <c r="S33" s="8">
        <v>852</v>
      </c>
      <c r="T33" s="14">
        <v>15</v>
      </c>
      <c r="U33" s="8">
        <v>64.8</v>
      </c>
      <c r="V33" s="14">
        <v>15</v>
      </c>
      <c r="W33" s="9">
        <v>137.4</v>
      </c>
      <c r="X33" s="13">
        <v>1054.2</v>
      </c>
    </row>
    <row r="34" spans="1:24" ht="15.75">
      <c r="A34" s="65"/>
      <c r="B34" s="66" t="s">
        <v>5</v>
      </c>
      <c r="C34" s="67"/>
      <c r="D34" s="67">
        <v>0</v>
      </c>
      <c r="E34" s="67">
        <f t="shared" si="0"/>
        <v>0</v>
      </c>
      <c r="F34" s="67">
        <f t="shared" si="1"/>
        <v>0</v>
      </c>
      <c r="G34" s="67"/>
      <c r="H34" s="67">
        <v>0</v>
      </c>
      <c r="I34" s="67">
        <f t="shared" si="2"/>
        <v>0</v>
      </c>
      <c r="J34" s="67">
        <f t="shared" si="3"/>
        <v>0</v>
      </c>
      <c r="K34" s="67">
        <f t="shared" si="4"/>
        <v>0</v>
      </c>
      <c r="L34" s="39">
        <v>0</v>
      </c>
      <c r="M34" s="17">
        <v>20</v>
      </c>
      <c r="N34" s="15">
        <v>480</v>
      </c>
      <c r="O34" s="15">
        <v>10</v>
      </c>
      <c r="P34" s="16">
        <v>420</v>
      </c>
      <c r="Q34" s="18">
        <v>900</v>
      </c>
      <c r="R34" s="19">
        <v>50</v>
      </c>
      <c r="S34" s="15">
        <v>852</v>
      </c>
      <c r="T34" s="20">
        <v>15</v>
      </c>
      <c r="U34" s="15">
        <v>64.8</v>
      </c>
      <c r="V34" s="20">
        <v>15</v>
      </c>
      <c r="W34" s="16">
        <v>137.4</v>
      </c>
      <c r="X34" s="18">
        <v>1054.2</v>
      </c>
    </row>
    <row r="35" spans="1:24" ht="31.5">
      <c r="A35" s="60">
        <v>28</v>
      </c>
      <c r="B35" s="68" t="s">
        <v>55</v>
      </c>
      <c r="C35" s="62"/>
      <c r="D35" s="62">
        <v>0</v>
      </c>
      <c r="E35" s="62">
        <f t="shared" si="0"/>
        <v>0</v>
      </c>
      <c r="F35" s="62">
        <f t="shared" si="1"/>
        <v>0</v>
      </c>
      <c r="G35" s="62"/>
      <c r="H35" s="62">
        <v>0</v>
      </c>
      <c r="I35" s="62">
        <f t="shared" si="2"/>
        <v>0</v>
      </c>
      <c r="J35" s="62">
        <f t="shared" si="3"/>
        <v>0</v>
      </c>
      <c r="K35" s="62">
        <f t="shared" si="4"/>
        <v>0</v>
      </c>
      <c r="L35" s="38">
        <v>0</v>
      </c>
      <c r="M35" s="7">
        <v>10</v>
      </c>
      <c r="N35" s="8">
        <v>240</v>
      </c>
      <c r="O35" s="8"/>
      <c r="P35" s="9">
        <v>0</v>
      </c>
      <c r="Q35" s="13">
        <v>240</v>
      </c>
      <c r="R35" s="11"/>
      <c r="S35" s="8">
        <v>0</v>
      </c>
      <c r="T35" s="14"/>
      <c r="U35" s="8">
        <v>0</v>
      </c>
      <c r="V35" s="14"/>
      <c r="W35" s="9">
        <v>0</v>
      </c>
      <c r="X35" s="13">
        <v>0</v>
      </c>
    </row>
    <row r="36" spans="1:24" ht="16.5" thickBot="1">
      <c r="A36" s="65"/>
      <c r="B36" s="66" t="s">
        <v>6</v>
      </c>
      <c r="C36" s="67"/>
      <c r="D36" s="67">
        <v>0</v>
      </c>
      <c r="E36" s="69">
        <f t="shared" si="0"/>
        <v>0</v>
      </c>
      <c r="F36" s="69">
        <f t="shared" si="1"/>
        <v>0</v>
      </c>
      <c r="G36" s="69"/>
      <c r="H36" s="69">
        <v>0</v>
      </c>
      <c r="I36" s="69">
        <f t="shared" si="2"/>
        <v>0</v>
      </c>
      <c r="J36" s="69">
        <f t="shared" si="3"/>
        <v>0</v>
      </c>
      <c r="K36" s="69">
        <f t="shared" si="4"/>
        <v>0</v>
      </c>
      <c r="L36" s="39">
        <v>0</v>
      </c>
      <c r="M36" s="21">
        <v>10</v>
      </c>
      <c r="N36" s="15">
        <v>240</v>
      </c>
      <c r="O36" s="22"/>
      <c r="P36" s="16">
        <v>0</v>
      </c>
      <c r="Q36" s="18">
        <v>240</v>
      </c>
      <c r="R36" s="23"/>
      <c r="S36" s="15">
        <v>0</v>
      </c>
      <c r="T36" s="24"/>
      <c r="U36" s="15">
        <v>0</v>
      </c>
      <c r="V36" s="24"/>
      <c r="W36" s="16">
        <v>0</v>
      </c>
      <c r="X36" s="18">
        <v>0</v>
      </c>
    </row>
    <row r="37" spans="1:24" ht="16.5" thickBot="1">
      <c r="A37" s="65"/>
      <c r="B37" s="66" t="s">
        <v>34</v>
      </c>
      <c r="C37" s="67">
        <v>67890</v>
      </c>
      <c r="D37" s="67">
        <v>177192.9</v>
      </c>
      <c r="E37" s="69">
        <f t="shared" si="0"/>
        <v>33945</v>
      </c>
      <c r="F37" s="69">
        <f t="shared" si="1"/>
        <v>88596.45</v>
      </c>
      <c r="G37" s="69">
        <v>8244</v>
      </c>
      <c r="H37" s="69">
        <v>28936.44</v>
      </c>
      <c r="I37" s="69">
        <f t="shared" si="2"/>
        <v>4122</v>
      </c>
      <c r="J37" s="69">
        <f t="shared" si="3"/>
        <v>14468.22</v>
      </c>
      <c r="K37" s="69">
        <f t="shared" si="4"/>
        <v>103064.67</v>
      </c>
      <c r="L37" s="40">
        <v>206129.34</v>
      </c>
      <c r="M37" s="25">
        <v>925</v>
      </c>
      <c r="N37" s="15">
        <v>22200</v>
      </c>
      <c r="O37" s="26">
        <v>234</v>
      </c>
      <c r="P37" s="16">
        <v>9828</v>
      </c>
      <c r="Q37" s="27">
        <v>32028</v>
      </c>
      <c r="R37" s="28">
        <v>1300</v>
      </c>
      <c r="S37" s="15">
        <v>22152</v>
      </c>
      <c r="T37" s="29">
        <v>375</v>
      </c>
      <c r="U37" s="15">
        <v>1620</v>
      </c>
      <c r="V37" s="29">
        <v>375</v>
      </c>
      <c r="W37" s="16">
        <v>3435</v>
      </c>
      <c r="X37" s="27">
        <v>27207</v>
      </c>
    </row>
    <row r="38" spans="1:24" ht="15.75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4"/>
      <c r="R38" s="34"/>
      <c r="S38" s="32"/>
      <c r="T38" s="34"/>
      <c r="U38" s="32"/>
      <c r="V38" s="34"/>
      <c r="W38" s="32"/>
      <c r="X38" s="34"/>
    </row>
    <row r="39" spans="1:24" ht="15.75">
      <c r="A39" s="35"/>
      <c r="B39" s="35"/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2"/>
      <c r="N39" s="32"/>
      <c r="O39" s="32"/>
      <c r="P39" s="32"/>
      <c r="Q39" s="34"/>
      <c r="R39" s="34"/>
      <c r="S39" s="32"/>
      <c r="T39" s="34"/>
      <c r="U39" s="32"/>
      <c r="V39" s="34"/>
      <c r="W39" s="32"/>
      <c r="X39" s="34"/>
    </row>
    <row r="40" spans="1:23" ht="15.75">
      <c r="A40" s="36"/>
      <c r="B40" s="36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1"/>
      <c r="O40" s="1"/>
      <c r="P40" s="1"/>
      <c r="S40" s="1"/>
      <c r="U40" s="1"/>
      <c r="W40" s="1"/>
    </row>
    <row r="41" spans="1:23" ht="15.75">
      <c r="A41" s="36"/>
      <c r="B41" s="36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1"/>
      <c r="O41" s="1"/>
      <c r="P41" s="1"/>
      <c r="S41" s="1"/>
      <c r="U41" s="1"/>
      <c r="W41" s="1"/>
    </row>
    <row r="42" spans="1:23" ht="15.75">
      <c r="A42" s="36"/>
      <c r="B42" s="36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1"/>
      <c r="O42" s="1"/>
      <c r="P42" s="1"/>
      <c r="S42" s="1"/>
      <c r="U42" s="1"/>
      <c r="W42" s="1"/>
    </row>
    <row r="43" spans="1:23" ht="15.75">
      <c r="A43" s="36"/>
      <c r="B43" s="36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1"/>
      <c r="O43" s="1"/>
      <c r="P43" s="1"/>
      <c r="S43" s="1"/>
      <c r="U43" s="1"/>
      <c r="W43" s="1"/>
    </row>
    <row r="44" spans="1:23" ht="15.75">
      <c r="A44" s="36"/>
      <c r="B44" s="36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S44" s="1"/>
      <c r="U44" s="1"/>
      <c r="W44" s="1"/>
    </row>
    <row r="45" spans="1:23" ht="15.75">
      <c r="A45" s="36"/>
      <c r="B45" s="36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S45" s="1"/>
      <c r="U45" s="1"/>
      <c r="W45" s="1"/>
    </row>
    <row r="46" spans="1:23" ht="15.75">
      <c r="A46" s="36"/>
      <c r="B46" s="36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1"/>
      <c r="O46" s="1"/>
      <c r="P46" s="1"/>
      <c r="S46" s="1"/>
      <c r="U46" s="1"/>
      <c r="W46" s="1"/>
    </row>
    <row r="47" spans="1:23" ht="15.75">
      <c r="A47" s="36"/>
      <c r="B47" s="36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S47" s="1"/>
      <c r="U47" s="1"/>
      <c r="W47" s="1"/>
    </row>
    <row r="48" spans="1:23" ht="15.75">
      <c r="A48" s="36"/>
      <c r="B48" s="36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S48" s="1"/>
      <c r="U48" s="1"/>
      <c r="W48" s="1"/>
    </row>
  </sheetData>
  <sheetProtection/>
  <mergeCells count="10">
    <mergeCell ref="V3:W3"/>
    <mergeCell ref="M3:N3"/>
    <mergeCell ref="O3:P3"/>
    <mergeCell ref="R3:S3"/>
    <mergeCell ref="T3:U3"/>
    <mergeCell ref="G3:H3"/>
    <mergeCell ref="C3:D3"/>
    <mergeCell ref="A1:L1"/>
    <mergeCell ref="E3:F3"/>
    <mergeCell ref="I3:J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DETScab9</dc:creator>
  <cp:keywords/>
  <dc:description/>
  <cp:lastModifiedBy>DETScab9</cp:lastModifiedBy>
  <cp:lastPrinted>2020-06-30T08:58:20Z</cp:lastPrinted>
  <dcterms:created xsi:type="dcterms:W3CDTF">2020-06-05T06:36:54Z</dcterms:created>
  <dcterms:modified xsi:type="dcterms:W3CDTF">2020-07-02T06:09:27Z</dcterms:modified>
  <cp:category/>
  <cp:version/>
  <cp:contentType/>
  <cp:contentStatus/>
</cp:coreProperties>
</file>